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ТБО показатели" sheetId="1" r:id="rId1"/>
    <sheet name="ТБО показатели (2)" sheetId="3" r:id="rId2"/>
    <sheet name="ТБО показатели (3)" sheetId="4" r:id="rId3"/>
    <sheet name="ТБО инвестиции" sheetId="2" r:id="rId4"/>
  </sheets>
  <externalReferences>
    <externalReference r:id="rId5"/>
    <externalReference r:id="rId6"/>
  </externalReferences>
  <definedNames>
    <definedName name="activity">[1]Титульный!$F$20</definedName>
    <definedName name="fil">[1]Титульный!$F$15</definedName>
    <definedName name="objective_of_IPR">[2]TEHSHEET!$O$2:$O$6</definedName>
    <definedName name="org">[1]Титульный!$F$13</definedName>
    <definedName name="source_of_funding">[1]TEHSHEET!$J$2:$J$13</definedName>
  </definedNames>
  <calcPr calcId="144525"/>
</workbook>
</file>

<file path=xl/calcChain.xml><?xml version="1.0" encoding="utf-8"?>
<calcChain xmlns="http://schemas.openxmlformats.org/spreadsheetml/2006/main">
  <c r="D16" i="2" l="1"/>
  <c r="D15" i="2"/>
  <c r="D14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D12" i="2"/>
  <c r="D11" i="2"/>
  <c r="D10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4" i="2"/>
  <c r="D7" i="4" l="1"/>
  <c r="D5" i="4"/>
  <c r="B4" i="4"/>
  <c r="C4" i="4" s="1"/>
  <c r="D4" i="4" s="1"/>
  <c r="D7" i="3"/>
  <c r="D5" i="3"/>
  <c r="B4" i="3"/>
  <c r="C4" i="3" s="1"/>
  <c r="D4" i="3" s="1"/>
  <c r="D7" i="1"/>
  <c r="B4" i="1"/>
  <c r="C4" i="1"/>
  <c r="D5" i="1" l="1"/>
  <c r="D4" i="1"/>
</calcChain>
</file>

<file path=xl/sharedStrings.xml><?xml version="1.0" encoding="utf-8"?>
<sst xmlns="http://schemas.openxmlformats.org/spreadsheetml/2006/main" count="438" uniqueCount="161">
  <si>
    <t>№ п.п.</t>
  </si>
  <si>
    <t>Наименование показателя</t>
  </si>
  <si>
    <t>Единица измерения</t>
  </si>
  <si>
    <t>Значение</t>
  </si>
  <si>
    <t>1</t>
  </si>
  <si>
    <t>Вид регулируемой деятельности</t>
  </si>
  <si>
    <t>x</t>
  </si>
  <si>
    <t>2</t>
  </si>
  <si>
    <t>Выручка от регулируемой деятельности</t>
  </si>
  <si>
    <t>тыс.руб.</t>
  </si>
  <si>
    <t>3</t>
  </si>
  <si>
    <t>Себестоимость оказываемых услуг по регулируемому виду деятельности, включающей:</t>
  </si>
  <si>
    <t>3.1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</si>
  <si>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</si>
  <si>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</si>
  <si>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</si>
  <si>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</si>
  <si>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</si>
  <si>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</si>
  <si>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</si>
  <si>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</si>
  <si>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3.5.1</t>
  </si>
  <si>
    <t>3.5.2</t>
  </si>
  <si>
    <t>3.6</t>
  </si>
  <si>
    <t>3.6.1</t>
  </si>
  <si>
    <t>3.6.2</t>
  </si>
  <si>
    <t>3.7</t>
  </si>
  <si>
    <t>3.7.1</t>
  </si>
  <si>
    <t>3.7.2</t>
  </si>
  <si>
    <t>3.7.3</t>
  </si>
  <si>
    <t>4</t>
  </si>
  <si>
    <t>Валовая прибыль от оказания услуг по регулируемому виду деятельности</t>
  </si>
  <si>
    <t>5</t>
  </si>
  <si>
    <t>5.1</t>
  </si>
  <si>
    <t>6</t>
  </si>
  <si>
    <t>Объем принятых на утилизацию (захоронение) твердых бытовых отходов</t>
  </si>
  <si>
    <t>7</t>
  </si>
  <si>
    <t>чел.</t>
  </si>
  <si>
    <t>8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</si>
  <si>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</si>
  <si>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</si>
  <si>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</si>
  <si>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</si>
  <si>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</si>
  <si>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</si>
  <si>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</si>
  <si>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</si>
  <si>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12</t>
  </si>
  <si>
    <t>Мероприятие 13</t>
  </si>
  <si>
    <t>Мероприятие 14</t>
  </si>
  <si>
    <t>9</t>
  </si>
  <si>
    <t>10</t>
  </si>
  <si>
    <t>11</t>
  </si>
  <si>
    <t>15</t>
  </si>
  <si>
    <t>16</t>
  </si>
  <si>
    <t>17</t>
  </si>
  <si>
    <t>Наименование инвестиционной программы (мероприятия)</t>
  </si>
  <si>
    <t>Цель инвестиционной программы</t>
  </si>
  <si>
    <t>х</t>
  </si>
  <si>
    <t>Срок начала реализации инвестиционной программы</t>
  </si>
  <si>
    <t>Срок окончания реализации инвестиционной программы</t>
  </si>
  <si>
    <t>инвестиционная надбавка к тарифу</t>
  </si>
  <si>
    <t>5.2</t>
  </si>
  <si>
    <t>прибыль, направляемая на инвестиции</t>
  </si>
  <si>
    <t>5.3</t>
  </si>
  <si>
    <t>кредиты банков</t>
  </si>
  <si>
    <t>6.1</t>
  </si>
  <si>
    <t>6.2</t>
  </si>
  <si>
    <t>6.3</t>
  </si>
  <si>
    <t>Эффективность реализации инвестиционной программы (включая изменения технико-экономических показателей организации):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</si>
  <si>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</si>
  <si>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Строительство и оборудование полигона твердых бытовых отходов в Алексеевском районе на 2012-2021 годы</t>
  </si>
  <si>
    <t>Ванна для дезинфекции</t>
  </si>
  <si>
    <t>Арендная плата за земельный участок</t>
  </si>
  <si>
    <t>Мероприятие 15</t>
  </si>
  <si>
    <t>18</t>
  </si>
  <si>
    <r>
      <rPr>
        <b/>
        <sz val="9"/>
        <rFont val="Tahoma"/>
        <family val="2"/>
        <charset val="204"/>
      </rPr>
  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</t>
    </r>
    <r>
      <rPr>
        <sz val="9"/>
        <rFont val="Tahoma"/>
        <family val="2"/>
        <charset val="204"/>
      </rPr>
      <t xml:space="preserve">                                                              (в части регулируемой деятельности)*                                                                                                                                                                    </t>
    </r>
    <r>
      <rPr>
        <b/>
        <sz val="9"/>
        <rFont val="Tahoma"/>
        <family val="2"/>
        <charset val="204"/>
      </rPr>
      <t>ООО "СпецЭкоТранс" на 2014 год</t>
    </r>
  </si>
  <si>
    <t>Общепроизводственные (цеховые) расходы</t>
  </si>
  <si>
    <t>расходы на оплату труда</t>
  </si>
  <si>
    <t>отчисления на социальные нужды</t>
  </si>
  <si>
    <t>Общехозяйственные (управленческие) расходы</t>
  </si>
  <si>
    <t>Расходы на ремонт (капитальный и текущий) основных производственных средств</t>
  </si>
  <si>
    <t>Справочно: расходы на капитальный ремонт основных производственных средств</t>
  </si>
  <si>
    <t>Справочно: расходы на текущий ремонт основных производственных средств</t>
  </si>
  <si>
    <t>Чистая прибыль по регулируемому виду деятельности, в том числе:</t>
  </si>
  <si>
    <t>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</si>
  <si>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Среднесписочная численность основного производственного персонала</t>
  </si>
  <si>
    <r>
      <rPr>
        <b/>
        <sz val="9"/>
        <rFont val="Tahoma"/>
        <family val="2"/>
        <charset val="204"/>
      </rPr>
  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</t>
    </r>
    <r>
      <rPr>
        <sz val="9"/>
        <rFont val="Tahoma"/>
        <family val="2"/>
        <charset val="204"/>
      </rPr>
      <t xml:space="preserve">                                                              (в части регулируемой деятельности)*                                                                                                                                                                    </t>
    </r>
    <r>
      <rPr>
        <b/>
        <sz val="9"/>
        <rFont val="Tahoma"/>
        <family val="2"/>
        <charset val="204"/>
      </rPr>
      <t>ООО "СпецЭкоТранс" на 2015 год</t>
    </r>
  </si>
  <si>
    <r>
      <rPr>
        <b/>
        <sz val="9"/>
        <rFont val="Tahoma"/>
        <family val="2"/>
        <charset val="204"/>
      </rPr>
  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</t>
    </r>
    <r>
      <rPr>
        <sz val="9"/>
        <rFont val="Tahoma"/>
        <family val="2"/>
        <charset val="204"/>
      </rPr>
      <t xml:space="preserve">                                                              (в части регулируемой деятельности)*                                                                                                                                                                    </t>
    </r>
    <r>
      <rPr>
        <b/>
        <sz val="9"/>
        <rFont val="Tahoma"/>
        <family val="2"/>
        <charset val="204"/>
      </rPr>
      <t>ООО "СпецЭкоТранс" на 2016 год</t>
    </r>
  </si>
  <si>
    <t xml:space="preserve">Информация об инвестиционных программах и отчетах об их реализации ООО "СпецЭкоТранс" </t>
  </si>
  <si>
    <t>Подготовительные работы</t>
  </si>
  <si>
    <t>Общестроительные работы</t>
  </si>
  <si>
    <t>АБК. Общестроительные работы</t>
  </si>
  <si>
    <t>АБК. Внутреннее водоснабжение</t>
  </si>
  <si>
    <t>АБК. Отопление</t>
  </si>
  <si>
    <t>АБК. Электроснабжение</t>
  </si>
  <si>
    <t>Дамба</t>
  </si>
  <si>
    <t>Водоотводная канава</t>
  </si>
  <si>
    <t>Канализация</t>
  </si>
  <si>
    <t>Навес (вспомогательное здание)</t>
  </si>
  <si>
    <t>АБК. Наружное водоснабжение</t>
  </si>
  <si>
    <t>Электроснабжение  и наружное освещение</t>
  </si>
  <si>
    <t>Благоустройство</t>
  </si>
  <si>
    <t>Подключение к электросетям</t>
  </si>
  <si>
    <t>Строительный контроль</t>
  </si>
  <si>
    <t>Проектные работы</t>
  </si>
  <si>
    <t>Экспертиза проектно-сметной документации</t>
  </si>
  <si>
    <t>Мероприятие 16</t>
  </si>
  <si>
    <t>Мероприятие 17</t>
  </si>
  <si>
    <t>Мероприятие 18</t>
  </si>
  <si>
    <t>Мероприятие 19</t>
  </si>
  <si>
    <t>Мероприятие 9</t>
  </si>
  <si>
    <t>Мероприятие 10</t>
  </si>
  <si>
    <t>Мероприятие 11</t>
  </si>
  <si>
    <t>01.08.2012</t>
  </si>
  <si>
    <t>24.09.2013</t>
  </si>
  <si>
    <t>01.08.2013</t>
  </si>
  <si>
    <t>20.09.2013</t>
  </si>
  <si>
    <t>01.12.2012</t>
  </si>
  <si>
    <t>10.10.2013</t>
  </si>
  <si>
    <t>21.05.2012</t>
  </si>
  <si>
    <t>01.07.2012</t>
  </si>
  <si>
    <t>11.07.2013</t>
  </si>
  <si>
    <t>07.06.2012</t>
  </si>
  <si>
    <t>31.08.2012</t>
  </si>
  <si>
    <t>18.11.2013</t>
  </si>
  <si>
    <t>24.12.2012</t>
  </si>
  <si>
    <t>31.12.2021</t>
  </si>
  <si>
    <t>№ п/п</t>
  </si>
  <si>
    <t>Мероприятие 20</t>
  </si>
  <si>
    <t>12</t>
  </si>
  <si>
    <t>13</t>
  </si>
  <si>
    <t>14</t>
  </si>
  <si>
    <t>19</t>
  </si>
  <si>
    <t>20</t>
  </si>
  <si>
    <t>21</t>
  </si>
  <si>
    <t>22</t>
  </si>
  <si>
    <t>23</t>
  </si>
  <si>
    <t>Наблюдательные скважины</t>
  </si>
  <si>
    <t>уменьшение издержек на производство</t>
  </si>
  <si>
    <t>04.02.2014</t>
  </si>
  <si>
    <t>12.05.2014</t>
  </si>
  <si>
    <t>30.05.2014</t>
  </si>
  <si>
    <t>14.07.2014</t>
  </si>
  <si>
    <t>05.09.2014</t>
  </si>
  <si>
    <t>30.04.2014</t>
  </si>
  <si>
    <t>31.12.2014</t>
  </si>
  <si>
    <t>31.12.2015</t>
  </si>
  <si>
    <t>02.12.2013</t>
  </si>
  <si>
    <t>31.03.2014</t>
  </si>
  <si>
    <t>21.08.2014</t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</si>
  <si>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весь период реализации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</si>
  <si>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r>
      <t xml:space="preserve">Потребность в финансовых средствах, необходимых для реализации инвестиционной программы </t>
    </r>
    <r>
      <rPr>
        <b/>
        <u/>
        <sz val="9"/>
        <rFont val="Tahoma"/>
        <family val="2"/>
        <charset val="204"/>
      </rPr>
      <t>за отчетный период</t>
    </r>
    <r>
      <rPr>
        <b/>
        <sz val="9"/>
        <rFont val="Tahoma"/>
        <family val="2"/>
        <charset val="204"/>
      </rPr>
      <t xml:space="preserve"> (тыс.руб.), в том числе по источникам финансирования:</t>
    </r>
  </si>
  <si>
    <t>7.1</t>
  </si>
  <si>
    <t>Срок окупаемости, лет</t>
  </si>
  <si>
    <t>План на отчетный период</t>
  </si>
  <si>
    <t>Факт на начало реализации программы**</t>
  </si>
  <si>
    <t>7.2</t>
  </si>
  <si>
    <t>Продолжительность (бесперебойность) поставки товаров и услуг (час/день)</t>
  </si>
  <si>
    <t>7.3</t>
  </si>
  <si>
    <t>Численность населения, пользующегося услугами данной организации,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</si>
</sst>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b/>
      <sz val="9"/>
      <color indexed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9"/>
      <color theme="1"/>
      <name val="Tahoma"/>
      <family val="2"/>
      <charset val="204"/>
    </font>
    <font>
      <b/>
      <u/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0" fontId="1" fillId="2" borderId="1" xfId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left" vertical="center" wrapText="1" indent="2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Гиперссылка 3" xfId="3"/>
    <cellStyle name="Обычный" xfId="0" builtinId="0"/>
    <cellStyle name="Обычный 2" xfId="2"/>
    <cellStyle name="Обычный_ЖКУ_проек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58;&#1041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69;&#1082;&#1086;&#1085;&#1086;&#1084;&#1080;&#1089;&#1090;/&#1052;&#1086;&#1080;%20&#1076;&#1086;&#1082;&#1091;&#1084;&#1077;&#1085;&#1090;&#1099;/&#1054;&#1054;&#1054;/&#1054;&#1090;&#1095;&#1077;&#1090;&#1085;&#1086;&#1089;&#1090;&#1100;/&#1057;&#1090;&#1072;&#1085;&#1076;&#1072;&#1088;&#1090;&#1099;%20&#1088;&#1072;&#1089;&#1082;&#1088;&#1099;&#1090;&#1080;&#1103;%20&#1080;&#1085;&#1092;&#1086;&#1088;&#1084;&#1072;&#1094;&#1080;&#1080;/&#1055;&#1088;&#1080;&#1083;&#1086;&#1078;&#1077;&#1085;&#1080;&#1103;%20&#1082;%20&#1057;&#1090;&#1072;&#1085;&#1076;&#1072;&#1088;&#1090;&#1072;&#1084;%202015/&#1055;&#1088;&#1080;&#1083;&#1086;&#1078;&#1077;&#1085;&#1080;&#1077;%203/JKH.OPEN.INFO.TARIFF.T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ТБО цены"/>
      <sheetName val="ТБО инвестиции"/>
      <sheetName val="ТБО показатели"/>
      <sheetName val="ТБО показатели (2)"/>
      <sheetName val="Ссылки на публикацию "/>
      <sheetName val="Комментарии"/>
      <sheetName val="modWindowClipboard"/>
      <sheetName val="AllSheetsInThisWorkbook"/>
      <sheetName val="et_union"/>
      <sheetName val="TEHSHEET"/>
      <sheetName val="REESTR"/>
      <sheetName val="REESTR_ORG"/>
      <sheetName val="REESTR_MO"/>
      <sheetName val="REESTR_TEMP"/>
      <sheetName val="modHyp"/>
      <sheetName val="modChange"/>
      <sheetName val="modReestr"/>
      <sheetName val="modPROV"/>
      <sheetName val="modButtonClick"/>
      <sheetName val="modTitleSheetHeaders"/>
      <sheetName val="modServiceModule"/>
      <sheetName val="modClassifierValidate"/>
      <sheetName val="Паспорт"/>
    </sheetNames>
    <sheetDataSet>
      <sheetData sheetId="0" refreshError="1"/>
      <sheetData sheetId="1" refreshError="1">
        <row r="13">
          <cell r="F13" t="str">
            <v>ООО "Спецэкотранс"</v>
          </cell>
        </row>
        <row r="20">
          <cell r="F20" t="str">
            <v>Утилизация (захоронение) твердых бытовых отходов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J2" t="str">
            <v>кредиты банков</v>
          </cell>
        </row>
        <row r="3">
          <cell r="J3" t="str">
            <v>кредиты иностранных банков</v>
          </cell>
        </row>
        <row r="4">
          <cell r="J4" t="str">
            <v>заемные ср-ва др. организаций</v>
          </cell>
        </row>
        <row r="5">
          <cell r="J5" t="str">
            <v>федеральный бюджет</v>
          </cell>
        </row>
        <row r="6">
          <cell r="J6" t="str">
            <v>бюджет субъекта РФ</v>
          </cell>
        </row>
        <row r="7">
          <cell r="J7" t="str">
            <v>бюджет муниципального образования</v>
          </cell>
        </row>
        <row r="8">
          <cell r="J8" t="str">
            <v>ср-ва внебюджетных фондов</v>
          </cell>
        </row>
        <row r="9">
          <cell r="J9" t="str">
            <v>прибыль, направляемая на инвестиции</v>
          </cell>
        </row>
        <row r="10">
          <cell r="J10" t="str">
            <v>амортизация</v>
          </cell>
        </row>
        <row r="11">
          <cell r="J11" t="str">
            <v>инвестиционная надбавка к тарифу</v>
          </cell>
        </row>
        <row r="12">
          <cell r="J12" t="str">
            <v>плата за подключение</v>
          </cell>
        </row>
        <row r="13">
          <cell r="J13" t="str">
            <v>прочие средства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инвестиции"/>
      <sheetName val="ТБО показатели"/>
      <sheetName val="ТБО показатели (3)"/>
      <sheetName val="ТБО показатели (4)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O2" t="str">
            <v>автоматизация (с уменьшением штата)</v>
          </cell>
        </row>
        <row r="3">
          <cell r="O3" t="str">
            <v>уменьшение удельных затрат (повышение КПД)</v>
          </cell>
        </row>
        <row r="4">
          <cell r="O4" t="str">
            <v>уменьшение издержек на производство</v>
          </cell>
        </row>
        <row r="5">
          <cell r="O5" t="str">
            <v>снижение аварийности</v>
          </cell>
        </row>
        <row r="6">
          <cell r="O6" t="str">
            <v>прочее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6" sqref="B16"/>
    </sheetView>
  </sheetViews>
  <sheetFormatPr defaultRowHeight="15" x14ac:dyDescent="0.25"/>
  <cols>
    <col min="1" max="1" width="6.5703125" customWidth="1"/>
    <col min="2" max="2" width="47.140625" customWidth="1"/>
    <col min="3" max="3" width="10.140625" customWidth="1"/>
    <col min="4" max="4" width="23.140625" customWidth="1"/>
  </cols>
  <sheetData>
    <row r="1" spans="1:4" ht="57" customHeight="1" x14ac:dyDescent="0.25">
      <c r="A1" s="23" t="s">
        <v>76</v>
      </c>
      <c r="B1" s="23"/>
      <c r="C1" s="23"/>
      <c r="D1" s="23"/>
    </row>
    <row r="2" spans="1:4" ht="57" hidden="1" customHeight="1" x14ac:dyDescent="0.25">
      <c r="A2" s="3"/>
      <c r="B2" s="3"/>
      <c r="C2" s="3"/>
      <c r="D2" s="3"/>
    </row>
    <row r="3" spans="1:4" ht="33.75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s="4">
        <v>1</v>
      </c>
      <c r="B4" s="4">
        <f>A4+1</f>
        <v>2</v>
      </c>
      <c r="C4" s="4">
        <f>B4+1</f>
        <v>3</v>
      </c>
      <c r="D4" s="4">
        <f>C4+1</f>
        <v>4</v>
      </c>
    </row>
    <row r="5" spans="1:4" ht="27.75" customHeight="1" x14ac:dyDescent="0.25">
      <c r="A5" s="8" t="s">
        <v>4</v>
      </c>
      <c r="B5" s="1" t="s">
        <v>5</v>
      </c>
      <c r="C5" s="2" t="s">
        <v>6</v>
      </c>
      <c r="D5" s="9" t="str">
        <f>IF(activity = "","",activity)</f>
        <v>Утилизация (захоронение) твердых бытовых отходов</v>
      </c>
    </row>
    <row r="6" spans="1:4" ht="18.75" customHeight="1" x14ac:dyDescent="0.25">
      <c r="A6" s="8" t="s">
        <v>7</v>
      </c>
      <c r="B6" s="15" t="s">
        <v>8</v>
      </c>
      <c r="C6" s="2" t="s">
        <v>9</v>
      </c>
      <c r="D6" s="10">
        <v>4415.3900000000003</v>
      </c>
    </row>
    <row r="7" spans="1:4" ht="28.5" customHeight="1" x14ac:dyDescent="0.25">
      <c r="A7" s="8" t="s">
        <v>10</v>
      </c>
      <c r="B7" s="15" t="s">
        <v>11</v>
      </c>
      <c r="C7" s="2" t="s">
        <v>9</v>
      </c>
      <c r="D7" s="11">
        <f>SUM(D8:D12)+D15+D18+SUM(D21:D21)</f>
        <v>4293.47</v>
      </c>
    </row>
    <row r="8" spans="1:4" ht="20.25" customHeight="1" x14ac:dyDescent="0.25">
      <c r="A8" s="8" t="s">
        <v>12</v>
      </c>
      <c r="B8" s="16" t="s">
        <v>13</v>
      </c>
      <c r="C8" s="2" t="s">
        <v>9</v>
      </c>
      <c r="D8" s="10">
        <v>1519.26</v>
      </c>
    </row>
    <row r="9" spans="1:4" ht="30.75" customHeight="1" x14ac:dyDescent="0.25">
      <c r="A9" s="8" t="s">
        <v>14</v>
      </c>
      <c r="B9" s="16" t="s">
        <v>15</v>
      </c>
      <c r="C9" s="2" t="s">
        <v>9</v>
      </c>
      <c r="D9" s="10">
        <v>308.41000000000003</v>
      </c>
    </row>
    <row r="10" spans="1:4" ht="27" customHeight="1" x14ac:dyDescent="0.25">
      <c r="A10" s="8" t="s">
        <v>16</v>
      </c>
      <c r="B10" s="16" t="s">
        <v>17</v>
      </c>
      <c r="C10" s="2" t="s">
        <v>9</v>
      </c>
      <c r="D10" s="10">
        <v>100</v>
      </c>
    </row>
    <row r="11" spans="1:4" ht="29.25" customHeight="1" x14ac:dyDescent="0.25">
      <c r="A11" s="8" t="s">
        <v>18</v>
      </c>
      <c r="B11" s="16" t="s">
        <v>19</v>
      </c>
      <c r="C11" s="2" t="s">
        <v>9</v>
      </c>
      <c r="D11" s="10">
        <v>100.29</v>
      </c>
    </row>
    <row r="12" spans="1:4" ht="24" customHeight="1" x14ac:dyDescent="0.25">
      <c r="A12" s="8" t="s">
        <v>20</v>
      </c>
      <c r="B12" s="16" t="s">
        <v>77</v>
      </c>
      <c r="C12" s="2" t="s">
        <v>9</v>
      </c>
      <c r="D12" s="10">
        <v>423.46</v>
      </c>
    </row>
    <row r="13" spans="1:4" ht="21.75" customHeight="1" x14ac:dyDescent="0.25">
      <c r="A13" s="8" t="s">
        <v>21</v>
      </c>
      <c r="B13" s="17" t="s">
        <v>78</v>
      </c>
      <c r="C13" s="2" t="s">
        <v>9</v>
      </c>
      <c r="D13" s="10">
        <v>191</v>
      </c>
    </row>
    <row r="14" spans="1:4" ht="18.75" customHeight="1" x14ac:dyDescent="0.25">
      <c r="A14" s="8" t="s">
        <v>22</v>
      </c>
      <c r="B14" s="17" t="s">
        <v>79</v>
      </c>
      <c r="C14" s="2" t="s">
        <v>9</v>
      </c>
      <c r="D14" s="10">
        <v>38.770000000000003</v>
      </c>
    </row>
    <row r="15" spans="1:4" ht="31.5" customHeight="1" x14ac:dyDescent="0.25">
      <c r="A15" s="8" t="s">
        <v>23</v>
      </c>
      <c r="B15" s="16" t="s">
        <v>80</v>
      </c>
      <c r="C15" s="2" t="s">
        <v>9</v>
      </c>
      <c r="D15" s="10">
        <v>441.75</v>
      </c>
    </row>
    <row r="16" spans="1:4" ht="19.5" customHeight="1" x14ac:dyDescent="0.25">
      <c r="A16" s="8" t="s">
        <v>24</v>
      </c>
      <c r="B16" s="17" t="s">
        <v>78</v>
      </c>
      <c r="C16" s="2" t="s">
        <v>9</v>
      </c>
      <c r="D16" s="10">
        <v>186.85</v>
      </c>
    </row>
    <row r="17" spans="1:4" ht="18.75" customHeight="1" x14ac:dyDescent="0.25">
      <c r="A17" s="8" t="s">
        <v>25</v>
      </c>
      <c r="B17" s="17" t="s">
        <v>79</v>
      </c>
      <c r="C17" s="2" t="s">
        <v>9</v>
      </c>
      <c r="D17" s="10">
        <v>37.93</v>
      </c>
    </row>
    <row r="18" spans="1:4" ht="36" customHeight="1" x14ac:dyDescent="0.25">
      <c r="A18" s="8" t="s">
        <v>26</v>
      </c>
      <c r="B18" s="16" t="s">
        <v>81</v>
      </c>
      <c r="C18" s="2" t="s">
        <v>9</v>
      </c>
      <c r="D18" s="10">
        <v>366.92</v>
      </c>
    </row>
    <row r="19" spans="1:4" ht="28.5" customHeight="1" x14ac:dyDescent="0.25">
      <c r="A19" s="8" t="s">
        <v>27</v>
      </c>
      <c r="B19" s="17" t="s">
        <v>82</v>
      </c>
      <c r="C19" s="2" t="s">
        <v>9</v>
      </c>
      <c r="D19" s="12">
        <v>0</v>
      </c>
    </row>
    <row r="20" spans="1:4" ht="29.25" customHeight="1" x14ac:dyDescent="0.25">
      <c r="A20" s="8" t="s">
        <v>28</v>
      </c>
      <c r="B20" s="17" t="s">
        <v>83</v>
      </c>
      <c r="C20" s="2" t="s">
        <v>9</v>
      </c>
      <c r="D20" s="12">
        <v>366.92</v>
      </c>
    </row>
    <row r="21" spans="1:4" ht="53.25" customHeight="1" x14ac:dyDescent="0.25">
      <c r="A21" s="8" t="s">
        <v>29</v>
      </c>
      <c r="B21" s="16" t="s">
        <v>70</v>
      </c>
      <c r="C21" s="2" t="s">
        <v>9</v>
      </c>
      <c r="D21" s="10">
        <v>1033.3800000000001</v>
      </c>
    </row>
    <row r="22" spans="1:4" ht="36.75" customHeight="1" x14ac:dyDescent="0.25">
      <c r="A22" s="8" t="s">
        <v>30</v>
      </c>
      <c r="B22" s="15" t="s">
        <v>31</v>
      </c>
      <c r="C22" s="2" t="s">
        <v>9</v>
      </c>
      <c r="D22" s="10">
        <v>121.92</v>
      </c>
    </row>
    <row r="23" spans="1:4" ht="27.75" customHeight="1" x14ac:dyDescent="0.25">
      <c r="A23" s="8" t="s">
        <v>32</v>
      </c>
      <c r="B23" s="15" t="s">
        <v>84</v>
      </c>
      <c r="C23" s="2" t="s">
        <v>9</v>
      </c>
      <c r="D23" s="10">
        <v>121.92</v>
      </c>
    </row>
    <row r="24" spans="1:4" ht="49.5" customHeight="1" x14ac:dyDescent="0.25">
      <c r="A24" s="8" t="s">
        <v>34</v>
      </c>
      <c r="B24" s="16" t="s">
        <v>85</v>
      </c>
      <c r="C24" s="2" t="s">
        <v>9</v>
      </c>
      <c r="D24" s="10">
        <v>121.92</v>
      </c>
    </row>
    <row r="25" spans="1:4" ht="34.5" customHeight="1" x14ac:dyDescent="0.25">
      <c r="A25" s="8" t="s">
        <v>66</v>
      </c>
      <c r="B25" s="15" t="s">
        <v>35</v>
      </c>
      <c r="C25" s="2" t="s">
        <v>9</v>
      </c>
      <c r="D25" s="13">
        <v>165.06129999999999</v>
      </c>
    </row>
    <row r="26" spans="1:4" ht="27.75" customHeight="1" x14ac:dyDescent="0.25">
      <c r="A26" s="8" t="s">
        <v>38</v>
      </c>
      <c r="B26" s="15" t="s">
        <v>86</v>
      </c>
      <c r="C26" s="2" t="s">
        <v>37</v>
      </c>
      <c r="D26" s="14">
        <v>10</v>
      </c>
    </row>
  </sheetData>
  <mergeCells count="1">
    <mergeCell ref="A1:D1"/>
  </mergeCells>
  <dataValidations count="2">
    <dataValidation type="decimal" allowBlank="1" showInputMessage="1" showErrorMessage="1" error="Значение должно быть действительным числом" sqref="D6 D8:D26">
      <formula1>-999999999</formula1>
      <formula2>999999999999</formula2>
    </dataValidation>
    <dataValidation type="decimal" allowBlank="1" showInputMessage="1" showErrorMessage="1" sqref="D7">
      <formula1>-999999999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6" sqref="A5:D26"/>
    </sheetView>
  </sheetViews>
  <sheetFormatPr defaultRowHeight="15" x14ac:dyDescent="0.25"/>
  <cols>
    <col min="1" max="1" width="6.5703125" customWidth="1"/>
    <col min="2" max="2" width="47.140625" customWidth="1"/>
    <col min="3" max="3" width="10.140625" customWidth="1"/>
    <col min="4" max="4" width="23.140625" customWidth="1"/>
  </cols>
  <sheetData>
    <row r="1" spans="1:4" ht="57" customHeight="1" x14ac:dyDescent="0.25">
      <c r="A1" s="23" t="s">
        <v>87</v>
      </c>
      <c r="B1" s="23"/>
      <c r="C1" s="23"/>
      <c r="D1" s="23"/>
    </row>
    <row r="2" spans="1:4" ht="57" hidden="1" customHeight="1" x14ac:dyDescent="0.25">
      <c r="A2" s="7"/>
      <c r="B2" s="7"/>
      <c r="C2" s="7"/>
      <c r="D2" s="7"/>
    </row>
    <row r="3" spans="1:4" ht="33.75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s="4">
        <v>1</v>
      </c>
      <c r="B4" s="4">
        <f>A4+1</f>
        <v>2</v>
      </c>
      <c r="C4" s="4">
        <f>B4+1</f>
        <v>3</v>
      </c>
      <c r="D4" s="4">
        <f>C4+1</f>
        <v>4</v>
      </c>
    </row>
    <row r="5" spans="1:4" ht="27.75" customHeight="1" x14ac:dyDescent="0.25">
      <c r="A5" s="8" t="s">
        <v>4</v>
      </c>
      <c r="B5" s="1" t="s">
        <v>5</v>
      </c>
      <c r="C5" s="2" t="s">
        <v>6</v>
      </c>
      <c r="D5" s="9" t="str">
        <f>IF(activity = "","",activity)</f>
        <v>Утилизация (захоронение) твердых бытовых отходов</v>
      </c>
    </row>
    <row r="6" spans="1:4" ht="18.75" customHeight="1" x14ac:dyDescent="0.25">
      <c r="A6" s="8" t="s">
        <v>7</v>
      </c>
      <c r="B6" s="15" t="s">
        <v>8</v>
      </c>
      <c r="C6" s="2" t="s">
        <v>9</v>
      </c>
      <c r="D6" s="10">
        <v>4662.9799999999996</v>
      </c>
    </row>
    <row r="7" spans="1:4" ht="28.5" customHeight="1" x14ac:dyDescent="0.25">
      <c r="A7" s="8" t="s">
        <v>10</v>
      </c>
      <c r="B7" s="15" t="s">
        <v>11</v>
      </c>
      <c r="C7" s="2" t="s">
        <v>9</v>
      </c>
      <c r="D7" s="11">
        <f>SUM(D8:D12)+D15+D18+SUM(D21:D22)</f>
        <v>4662.9799999999996</v>
      </c>
    </row>
    <row r="8" spans="1:4" ht="20.25" customHeight="1" x14ac:dyDescent="0.25">
      <c r="A8" s="8" t="s">
        <v>12</v>
      </c>
      <c r="B8" s="16" t="s">
        <v>13</v>
      </c>
      <c r="C8" s="2" t="s">
        <v>9</v>
      </c>
      <c r="D8" s="10">
        <v>1592.96</v>
      </c>
    </row>
    <row r="9" spans="1:4" ht="30.75" customHeight="1" x14ac:dyDescent="0.25">
      <c r="A9" s="8" t="s">
        <v>14</v>
      </c>
      <c r="B9" s="16" t="s">
        <v>15</v>
      </c>
      <c r="C9" s="2" t="s">
        <v>9</v>
      </c>
      <c r="D9" s="10">
        <v>323.37</v>
      </c>
    </row>
    <row r="10" spans="1:4" ht="27" customHeight="1" x14ac:dyDescent="0.25">
      <c r="A10" s="8" t="s">
        <v>16</v>
      </c>
      <c r="B10" s="16" t="s">
        <v>17</v>
      </c>
      <c r="C10" s="2" t="s">
        <v>9</v>
      </c>
      <c r="D10" s="10">
        <v>100</v>
      </c>
    </row>
    <row r="11" spans="1:4" ht="29.25" customHeight="1" x14ac:dyDescent="0.25">
      <c r="A11" s="8" t="s">
        <v>18</v>
      </c>
      <c r="B11" s="16" t="s">
        <v>19</v>
      </c>
      <c r="C11" s="2" t="s">
        <v>9</v>
      </c>
      <c r="D11" s="10">
        <v>104.1</v>
      </c>
    </row>
    <row r="12" spans="1:4" ht="24" customHeight="1" x14ac:dyDescent="0.25">
      <c r="A12" s="8" t="s">
        <v>20</v>
      </c>
      <c r="B12" s="16" t="s">
        <v>77</v>
      </c>
      <c r="C12" s="2" t="s">
        <v>9</v>
      </c>
      <c r="D12" s="10">
        <v>441.96</v>
      </c>
    </row>
    <row r="13" spans="1:4" ht="21.75" customHeight="1" x14ac:dyDescent="0.25">
      <c r="A13" s="8" t="s">
        <v>21</v>
      </c>
      <c r="B13" s="17" t="s">
        <v>78</v>
      </c>
      <c r="C13" s="2" t="s">
        <v>9</v>
      </c>
      <c r="D13" s="10">
        <v>200.27</v>
      </c>
    </row>
    <row r="14" spans="1:4" ht="18.75" customHeight="1" x14ac:dyDescent="0.25">
      <c r="A14" s="8" t="s">
        <v>22</v>
      </c>
      <c r="B14" s="17" t="s">
        <v>79</v>
      </c>
      <c r="C14" s="2" t="s">
        <v>9</v>
      </c>
      <c r="D14" s="10">
        <v>40.65</v>
      </c>
    </row>
    <row r="15" spans="1:4" ht="31.5" customHeight="1" x14ac:dyDescent="0.25">
      <c r="A15" s="8" t="s">
        <v>23</v>
      </c>
      <c r="B15" s="16" t="s">
        <v>80</v>
      </c>
      <c r="C15" s="2" t="s">
        <v>9</v>
      </c>
      <c r="D15" s="10">
        <v>460.9</v>
      </c>
    </row>
    <row r="16" spans="1:4" ht="19.5" customHeight="1" x14ac:dyDescent="0.25">
      <c r="A16" s="8" t="s">
        <v>24</v>
      </c>
      <c r="B16" s="17" t="s">
        <v>78</v>
      </c>
      <c r="C16" s="2" t="s">
        <v>9</v>
      </c>
      <c r="D16" s="10">
        <v>195.91</v>
      </c>
    </row>
    <row r="17" spans="1:4" ht="18.75" customHeight="1" x14ac:dyDescent="0.25">
      <c r="A17" s="8" t="s">
        <v>25</v>
      </c>
      <c r="B17" s="17" t="s">
        <v>79</v>
      </c>
      <c r="C17" s="2" t="s">
        <v>9</v>
      </c>
      <c r="D17" s="10">
        <v>39.770000000000003</v>
      </c>
    </row>
    <row r="18" spans="1:4" ht="36" customHeight="1" x14ac:dyDescent="0.25">
      <c r="A18" s="8" t="s">
        <v>26</v>
      </c>
      <c r="B18" s="16" t="s">
        <v>81</v>
      </c>
      <c r="C18" s="2" t="s">
        <v>9</v>
      </c>
      <c r="D18" s="10">
        <v>381.56</v>
      </c>
    </row>
    <row r="19" spans="1:4" ht="28.5" customHeight="1" x14ac:dyDescent="0.25">
      <c r="A19" s="8" t="s">
        <v>27</v>
      </c>
      <c r="B19" s="17" t="s">
        <v>82</v>
      </c>
      <c r="C19" s="2" t="s">
        <v>9</v>
      </c>
      <c r="D19" s="12">
        <v>0</v>
      </c>
    </row>
    <row r="20" spans="1:4" ht="29.25" customHeight="1" x14ac:dyDescent="0.25">
      <c r="A20" s="8" t="s">
        <v>28</v>
      </c>
      <c r="B20" s="17" t="s">
        <v>83</v>
      </c>
      <c r="C20" s="2" t="s">
        <v>9</v>
      </c>
      <c r="D20" s="12">
        <v>381.56</v>
      </c>
    </row>
    <row r="21" spans="1:4" ht="53.25" customHeight="1" x14ac:dyDescent="0.25">
      <c r="A21" s="8" t="s">
        <v>29</v>
      </c>
      <c r="B21" s="16" t="s">
        <v>70</v>
      </c>
      <c r="C21" s="2" t="s">
        <v>9</v>
      </c>
      <c r="D21" s="10">
        <v>1070.7</v>
      </c>
    </row>
    <row r="22" spans="1:4" ht="36.75" customHeight="1" x14ac:dyDescent="0.25">
      <c r="A22" s="8" t="s">
        <v>30</v>
      </c>
      <c r="B22" s="15" t="s">
        <v>31</v>
      </c>
      <c r="C22" s="2" t="s">
        <v>9</v>
      </c>
      <c r="D22" s="10">
        <v>187.43</v>
      </c>
    </row>
    <row r="23" spans="1:4" ht="27.75" customHeight="1" x14ac:dyDescent="0.25">
      <c r="A23" s="8" t="s">
        <v>32</v>
      </c>
      <c r="B23" s="15" t="s">
        <v>84</v>
      </c>
      <c r="C23" s="2" t="s">
        <v>9</v>
      </c>
      <c r="D23" s="10">
        <v>187.43</v>
      </c>
    </row>
    <row r="24" spans="1:4" ht="49.5" customHeight="1" x14ac:dyDescent="0.25">
      <c r="A24" s="8" t="s">
        <v>34</v>
      </c>
      <c r="B24" s="16" t="s">
        <v>85</v>
      </c>
      <c r="C24" s="2" t="s">
        <v>9</v>
      </c>
      <c r="D24" s="10">
        <v>187.43</v>
      </c>
    </row>
    <row r="25" spans="1:4" ht="34.5" customHeight="1" x14ac:dyDescent="0.25">
      <c r="A25" s="8" t="s">
        <v>66</v>
      </c>
      <c r="B25" s="15" t="s">
        <v>35</v>
      </c>
      <c r="C25" s="2" t="s">
        <v>9</v>
      </c>
      <c r="D25" s="13">
        <v>165.06129999999999</v>
      </c>
    </row>
    <row r="26" spans="1:4" ht="27.75" customHeight="1" x14ac:dyDescent="0.25">
      <c r="A26" s="8" t="s">
        <v>38</v>
      </c>
      <c r="B26" s="15" t="s">
        <v>86</v>
      </c>
      <c r="C26" s="2" t="s">
        <v>37</v>
      </c>
      <c r="D26" s="14">
        <v>10</v>
      </c>
    </row>
  </sheetData>
  <mergeCells count="1">
    <mergeCell ref="A1:D1"/>
  </mergeCells>
  <dataValidations count="2">
    <dataValidation type="decimal" allowBlank="1" showInputMessage="1" showErrorMessage="1" sqref="D7">
      <formula1>-999999999</formula1>
      <formula2>999999999999</formula2>
    </dataValidation>
    <dataValidation type="decimal" allowBlank="1" showInputMessage="1" showErrorMessage="1" error="Значение должно быть действительным числом" sqref="D6 D8:D26">
      <formula1>-999999999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C25" sqref="C25"/>
    </sheetView>
  </sheetViews>
  <sheetFormatPr defaultRowHeight="15" x14ac:dyDescent="0.25"/>
  <cols>
    <col min="1" max="1" width="6.5703125" customWidth="1"/>
    <col min="2" max="2" width="47.140625" customWidth="1"/>
    <col min="3" max="3" width="10.140625" customWidth="1"/>
    <col min="4" max="4" width="23.140625" customWidth="1"/>
  </cols>
  <sheetData>
    <row r="1" spans="1:4" ht="57" customHeight="1" x14ac:dyDescent="0.25">
      <c r="A1" s="23" t="s">
        <v>88</v>
      </c>
      <c r="B1" s="23"/>
      <c r="C1" s="23"/>
      <c r="D1" s="23"/>
    </row>
    <row r="2" spans="1:4" ht="57" hidden="1" customHeight="1" x14ac:dyDescent="0.25">
      <c r="A2" s="7"/>
      <c r="B2" s="7"/>
      <c r="C2" s="7"/>
      <c r="D2" s="7"/>
    </row>
    <row r="3" spans="1:4" ht="33.75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s="4">
        <v>1</v>
      </c>
      <c r="B4" s="4">
        <f>A4+1</f>
        <v>2</v>
      </c>
      <c r="C4" s="4">
        <f>B4+1</f>
        <v>3</v>
      </c>
      <c r="D4" s="4">
        <f>C4+1</f>
        <v>4</v>
      </c>
    </row>
    <row r="5" spans="1:4" ht="27.75" customHeight="1" x14ac:dyDescent="0.25">
      <c r="A5" s="8" t="s">
        <v>4</v>
      </c>
      <c r="B5" s="1" t="s">
        <v>5</v>
      </c>
      <c r="C5" s="2" t="s">
        <v>6</v>
      </c>
      <c r="D5" s="9" t="str">
        <f>IF(activity = "","",activity)</f>
        <v>Утилизация (захоронение) твердых бытовых отходов</v>
      </c>
    </row>
    <row r="6" spans="1:4" ht="18.75" customHeight="1" x14ac:dyDescent="0.25">
      <c r="A6" s="8" t="s">
        <v>7</v>
      </c>
      <c r="B6" s="15" t="s">
        <v>8</v>
      </c>
      <c r="C6" s="2" t="s">
        <v>9</v>
      </c>
      <c r="D6" s="10">
        <v>4910.57</v>
      </c>
    </row>
    <row r="7" spans="1:4" ht="28.5" customHeight="1" x14ac:dyDescent="0.25">
      <c r="A7" s="8" t="s">
        <v>10</v>
      </c>
      <c r="B7" s="15" t="s">
        <v>11</v>
      </c>
      <c r="C7" s="2" t="s">
        <v>9</v>
      </c>
      <c r="D7" s="11">
        <f>SUM(D8:D12)+D15+D18+SUM(D21:D22)</f>
        <v>4910.57</v>
      </c>
    </row>
    <row r="8" spans="1:4" ht="20.25" customHeight="1" x14ac:dyDescent="0.25">
      <c r="A8" s="8" t="s">
        <v>12</v>
      </c>
      <c r="B8" s="16" t="s">
        <v>13</v>
      </c>
      <c r="C8" s="2" t="s">
        <v>9</v>
      </c>
      <c r="D8" s="10">
        <v>1666.94</v>
      </c>
    </row>
    <row r="9" spans="1:4" ht="30.75" customHeight="1" x14ac:dyDescent="0.25">
      <c r="A9" s="8" t="s">
        <v>14</v>
      </c>
      <c r="B9" s="16" t="s">
        <v>15</v>
      </c>
      <c r="C9" s="2" t="s">
        <v>9</v>
      </c>
      <c r="D9" s="10">
        <v>338.39</v>
      </c>
    </row>
    <row r="10" spans="1:4" ht="27" customHeight="1" x14ac:dyDescent="0.25">
      <c r="A10" s="8" t="s">
        <v>16</v>
      </c>
      <c r="B10" s="16" t="s">
        <v>17</v>
      </c>
      <c r="C10" s="2" t="s">
        <v>9</v>
      </c>
      <c r="D10" s="10">
        <v>100</v>
      </c>
    </row>
    <row r="11" spans="1:4" ht="29.25" customHeight="1" x14ac:dyDescent="0.25">
      <c r="A11" s="8" t="s">
        <v>18</v>
      </c>
      <c r="B11" s="16" t="s">
        <v>19</v>
      </c>
      <c r="C11" s="2" t="s">
        <v>9</v>
      </c>
      <c r="D11" s="10">
        <v>108.27</v>
      </c>
    </row>
    <row r="12" spans="1:4" ht="24" customHeight="1" x14ac:dyDescent="0.25">
      <c r="A12" s="8" t="s">
        <v>20</v>
      </c>
      <c r="B12" s="16" t="s">
        <v>77</v>
      </c>
      <c r="C12" s="2" t="s">
        <v>9</v>
      </c>
      <c r="D12" s="10">
        <v>461.19</v>
      </c>
    </row>
    <row r="13" spans="1:4" ht="21.75" customHeight="1" x14ac:dyDescent="0.25">
      <c r="A13" s="8" t="s">
        <v>21</v>
      </c>
      <c r="B13" s="17" t="s">
        <v>78</v>
      </c>
      <c r="C13" s="2" t="s">
        <v>9</v>
      </c>
      <c r="D13" s="10">
        <v>209.57</v>
      </c>
    </row>
    <row r="14" spans="1:4" ht="18.75" customHeight="1" x14ac:dyDescent="0.25">
      <c r="A14" s="8" t="s">
        <v>22</v>
      </c>
      <c r="B14" s="17" t="s">
        <v>79</v>
      </c>
      <c r="C14" s="2" t="s">
        <v>9</v>
      </c>
      <c r="D14" s="10">
        <v>42.54</v>
      </c>
    </row>
    <row r="15" spans="1:4" ht="31.5" customHeight="1" x14ac:dyDescent="0.25">
      <c r="A15" s="8" t="s">
        <v>23</v>
      </c>
      <c r="B15" s="16" t="s">
        <v>80</v>
      </c>
      <c r="C15" s="2" t="s">
        <v>9</v>
      </c>
      <c r="D15" s="10">
        <v>480.85</v>
      </c>
    </row>
    <row r="16" spans="1:4" ht="19.5" customHeight="1" x14ac:dyDescent="0.25">
      <c r="A16" s="8" t="s">
        <v>24</v>
      </c>
      <c r="B16" s="17" t="s">
        <v>78</v>
      </c>
      <c r="C16" s="2" t="s">
        <v>9</v>
      </c>
      <c r="D16" s="10">
        <v>205.01</v>
      </c>
    </row>
    <row r="17" spans="1:4" ht="18.75" customHeight="1" x14ac:dyDescent="0.25">
      <c r="A17" s="8" t="s">
        <v>25</v>
      </c>
      <c r="B17" s="17" t="s">
        <v>79</v>
      </c>
      <c r="C17" s="2" t="s">
        <v>9</v>
      </c>
      <c r="D17" s="10">
        <v>41.62</v>
      </c>
    </row>
    <row r="18" spans="1:4" ht="36" customHeight="1" x14ac:dyDescent="0.25">
      <c r="A18" s="8" t="s">
        <v>26</v>
      </c>
      <c r="B18" s="16" t="s">
        <v>81</v>
      </c>
      <c r="C18" s="2" t="s">
        <v>9</v>
      </c>
      <c r="D18" s="10">
        <v>397.25</v>
      </c>
    </row>
    <row r="19" spans="1:4" ht="28.5" customHeight="1" x14ac:dyDescent="0.25">
      <c r="A19" s="8" t="s">
        <v>27</v>
      </c>
      <c r="B19" s="17" t="s">
        <v>82</v>
      </c>
      <c r="C19" s="2" t="s">
        <v>9</v>
      </c>
      <c r="D19" s="12">
        <v>0</v>
      </c>
    </row>
    <row r="20" spans="1:4" ht="29.25" customHeight="1" x14ac:dyDescent="0.25">
      <c r="A20" s="8" t="s">
        <v>28</v>
      </c>
      <c r="B20" s="17" t="s">
        <v>83</v>
      </c>
      <c r="C20" s="2" t="s">
        <v>9</v>
      </c>
      <c r="D20" s="12">
        <v>397.25</v>
      </c>
    </row>
    <row r="21" spans="1:4" ht="53.25" customHeight="1" x14ac:dyDescent="0.25">
      <c r="A21" s="8" t="s">
        <v>29</v>
      </c>
      <c r="B21" s="16" t="s">
        <v>70</v>
      </c>
      <c r="C21" s="2" t="s">
        <v>9</v>
      </c>
      <c r="D21" s="10">
        <v>1111.48</v>
      </c>
    </row>
    <row r="22" spans="1:4" ht="36.75" customHeight="1" x14ac:dyDescent="0.25">
      <c r="A22" s="8" t="s">
        <v>30</v>
      </c>
      <c r="B22" s="15" t="s">
        <v>31</v>
      </c>
      <c r="C22" s="2" t="s">
        <v>9</v>
      </c>
      <c r="D22" s="10">
        <v>246.2</v>
      </c>
    </row>
    <row r="23" spans="1:4" ht="27.75" customHeight="1" x14ac:dyDescent="0.25">
      <c r="A23" s="8" t="s">
        <v>32</v>
      </c>
      <c r="B23" s="15" t="s">
        <v>84</v>
      </c>
      <c r="C23" s="2" t="s">
        <v>9</v>
      </c>
      <c r="D23" s="10">
        <v>246.2</v>
      </c>
    </row>
    <row r="24" spans="1:4" ht="49.5" customHeight="1" x14ac:dyDescent="0.25">
      <c r="A24" s="8" t="s">
        <v>34</v>
      </c>
      <c r="B24" s="16" t="s">
        <v>85</v>
      </c>
      <c r="C24" s="2" t="s">
        <v>9</v>
      </c>
      <c r="D24" s="10">
        <v>246.2</v>
      </c>
    </row>
    <row r="25" spans="1:4" ht="34.5" customHeight="1" x14ac:dyDescent="0.25">
      <c r="A25" s="8" t="s">
        <v>66</v>
      </c>
      <c r="B25" s="15" t="s">
        <v>35</v>
      </c>
      <c r="C25" s="2" t="s">
        <v>9</v>
      </c>
      <c r="D25" s="13">
        <v>165.06129999999999</v>
      </c>
    </row>
    <row r="26" spans="1:4" ht="27.75" customHeight="1" x14ac:dyDescent="0.25">
      <c r="A26" s="8" t="s">
        <v>38</v>
      </c>
      <c r="B26" s="15" t="s">
        <v>86</v>
      </c>
      <c r="C26" s="2" t="s">
        <v>37</v>
      </c>
      <c r="D26" s="14">
        <v>10</v>
      </c>
    </row>
  </sheetData>
  <mergeCells count="1">
    <mergeCell ref="A1:D1"/>
  </mergeCells>
  <dataValidations count="2">
    <dataValidation type="decimal" allowBlank="1" showInputMessage="1" showErrorMessage="1" error="Значение должно быть действительным числом" sqref="D6 D8:D26">
      <formula1>-999999999</formula1>
      <formula2>999999999999</formula2>
    </dataValidation>
    <dataValidation type="decimal" allowBlank="1" showInputMessage="1" showErrorMessage="1" sqref="D7">
      <formula1>-999999999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workbookViewId="0">
      <selection activeCell="L14" sqref="L14"/>
    </sheetView>
  </sheetViews>
  <sheetFormatPr defaultRowHeight="15" x14ac:dyDescent="0.25"/>
  <cols>
    <col min="1" max="1" width="5.42578125" customWidth="1"/>
    <col min="2" max="2" width="15.42578125" customWidth="1"/>
    <col min="3" max="3" width="12" customWidth="1"/>
    <col min="4" max="4" width="16.5703125" customWidth="1"/>
    <col min="5" max="6" width="15.5703125" customWidth="1"/>
    <col min="7" max="7" width="15" customWidth="1"/>
    <col min="8" max="8" width="17.42578125" customWidth="1"/>
    <col min="9" max="9" width="15.5703125" customWidth="1"/>
    <col min="10" max="10" width="16.28515625" customWidth="1"/>
    <col min="11" max="11" width="16.42578125" customWidth="1"/>
    <col min="12" max="12" width="14.140625" customWidth="1"/>
    <col min="13" max="13" width="13.42578125" customWidth="1"/>
    <col min="14" max="14" width="13" customWidth="1"/>
    <col min="15" max="15" width="16" customWidth="1"/>
    <col min="16" max="16" width="16.5703125" customWidth="1"/>
    <col min="17" max="17" width="18.85546875" customWidth="1"/>
    <col min="18" max="18" width="18.140625" customWidth="1"/>
    <col min="19" max="19" width="17.140625" customWidth="1"/>
    <col min="20" max="20" width="18.28515625" customWidth="1"/>
    <col min="21" max="21" width="15.5703125" customWidth="1"/>
    <col min="22" max="22" width="14.28515625" customWidth="1"/>
    <col min="23" max="23" width="13.5703125" customWidth="1"/>
    <col min="24" max="24" width="13" customWidth="1"/>
  </cols>
  <sheetData>
    <row r="1" spans="1:24" ht="15" customHeight="1" x14ac:dyDescent="0.25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x14ac:dyDescent="0.25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4" ht="28.5" customHeight="1" x14ac:dyDescent="0.25">
      <c r="A3" s="25" t="s">
        <v>128</v>
      </c>
      <c r="B3" s="26" t="s">
        <v>1</v>
      </c>
      <c r="C3" s="26"/>
      <c r="D3" s="25" t="s">
        <v>3</v>
      </c>
      <c r="E3" s="25" t="s">
        <v>39</v>
      </c>
      <c r="F3" s="25" t="s">
        <v>40</v>
      </c>
      <c r="G3" s="25" t="s">
        <v>41</v>
      </c>
      <c r="H3" s="25" t="s">
        <v>42</v>
      </c>
      <c r="I3" s="25" t="s">
        <v>43</v>
      </c>
      <c r="J3" s="25" t="s">
        <v>44</v>
      </c>
      <c r="K3" s="25" t="s">
        <v>45</v>
      </c>
      <c r="L3" s="25" t="s">
        <v>46</v>
      </c>
      <c r="M3" s="25" t="s">
        <v>111</v>
      </c>
      <c r="N3" s="25" t="s">
        <v>112</v>
      </c>
      <c r="O3" s="25" t="s">
        <v>113</v>
      </c>
      <c r="P3" s="25" t="s">
        <v>47</v>
      </c>
      <c r="Q3" s="25" t="s">
        <v>48</v>
      </c>
      <c r="R3" s="25" t="s">
        <v>49</v>
      </c>
      <c r="S3" s="25" t="s">
        <v>74</v>
      </c>
      <c r="T3" s="25" t="s">
        <v>107</v>
      </c>
      <c r="U3" s="25" t="s">
        <v>108</v>
      </c>
      <c r="V3" s="25" t="s">
        <v>109</v>
      </c>
      <c r="W3" s="25" t="s">
        <v>110</v>
      </c>
      <c r="X3" s="25" t="s">
        <v>129</v>
      </c>
    </row>
    <row r="4" spans="1:24" x14ac:dyDescent="0.25">
      <c r="A4" s="31">
        <v>1</v>
      </c>
      <c r="B4" s="32">
        <f>A4+1</f>
        <v>2</v>
      </c>
      <c r="C4" s="32"/>
      <c r="D4" s="31" t="s">
        <v>10</v>
      </c>
      <c r="E4" s="31" t="s">
        <v>30</v>
      </c>
      <c r="F4" s="31" t="s">
        <v>32</v>
      </c>
      <c r="G4" s="31" t="s">
        <v>34</v>
      </c>
      <c r="H4" s="31" t="s">
        <v>36</v>
      </c>
      <c r="I4" s="31" t="s">
        <v>38</v>
      </c>
      <c r="J4" s="31" t="s">
        <v>50</v>
      </c>
      <c r="K4" s="31" t="s">
        <v>51</v>
      </c>
      <c r="L4" s="31" t="s">
        <v>52</v>
      </c>
      <c r="M4" s="31" t="s">
        <v>130</v>
      </c>
      <c r="N4" s="31" t="s">
        <v>131</v>
      </c>
      <c r="O4" s="31" t="s">
        <v>132</v>
      </c>
      <c r="P4" s="31" t="s">
        <v>53</v>
      </c>
      <c r="Q4" s="31" t="s">
        <v>54</v>
      </c>
      <c r="R4" s="31" t="s">
        <v>55</v>
      </c>
      <c r="S4" s="31" t="s">
        <v>75</v>
      </c>
      <c r="T4" s="31" t="s">
        <v>133</v>
      </c>
      <c r="U4" s="31" t="s">
        <v>134</v>
      </c>
      <c r="V4" s="31" t="s">
        <v>135</v>
      </c>
      <c r="W4" s="31" t="s">
        <v>136</v>
      </c>
      <c r="X4" s="31" t="s">
        <v>137</v>
      </c>
    </row>
    <row r="5" spans="1:24" ht="114.75" customHeight="1" x14ac:dyDescent="0.25">
      <c r="A5" s="33">
        <v>1</v>
      </c>
      <c r="B5" s="29" t="s">
        <v>56</v>
      </c>
      <c r="C5" s="29"/>
      <c r="D5" s="19" t="s">
        <v>71</v>
      </c>
      <c r="E5" s="19" t="s">
        <v>90</v>
      </c>
      <c r="F5" s="19" t="s">
        <v>91</v>
      </c>
      <c r="G5" s="19" t="s">
        <v>92</v>
      </c>
      <c r="H5" s="19" t="s">
        <v>93</v>
      </c>
      <c r="I5" s="19" t="s">
        <v>94</v>
      </c>
      <c r="J5" s="19" t="s">
        <v>95</v>
      </c>
      <c r="K5" s="19" t="s">
        <v>72</v>
      </c>
      <c r="L5" s="19" t="s">
        <v>96</v>
      </c>
      <c r="M5" s="19" t="s">
        <v>97</v>
      </c>
      <c r="N5" s="19" t="s">
        <v>98</v>
      </c>
      <c r="O5" s="19" t="s">
        <v>99</v>
      </c>
      <c r="P5" s="19" t="s">
        <v>100</v>
      </c>
      <c r="Q5" s="19" t="s">
        <v>101</v>
      </c>
      <c r="R5" s="19" t="s">
        <v>102</v>
      </c>
      <c r="S5" s="19" t="s">
        <v>103</v>
      </c>
      <c r="T5" s="19" t="s">
        <v>104</v>
      </c>
      <c r="U5" s="19" t="s">
        <v>105</v>
      </c>
      <c r="V5" s="19" t="s">
        <v>106</v>
      </c>
      <c r="W5" s="19" t="s">
        <v>73</v>
      </c>
      <c r="X5" s="19" t="s">
        <v>138</v>
      </c>
    </row>
    <row r="6" spans="1:24" ht="52.5" customHeight="1" x14ac:dyDescent="0.25">
      <c r="A6" s="33">
        <v>2</v>
      </c>
      <c r="B6" s="29" t="s">
        <v>57</v>
      </c>
      <c r="C6" s="29" t="s">
        <v>57</v>
      </c>
      <c r="D6" s="34" t="s">
        <v>139</v>
      </c>
      <c r="E6" s="27" t="s">
        <v>58</v>
      </c>
      <c r="F6" s="27" t="s">
        <v>58</v>
      </c>
      <c r="G6" s="27" t="s">
        <v>58</v>
      </c>
      <c r="H6" s="27" t="s">
        <v>58</v>
      </c>
      <c r="I6" s="27" t="s">
        <v>58</v>
      </c>
      <c r="J6" s="27" t="s">
        <v>58</v>
      </c>
      <c r="K6" s="27" t="s">
        <v>58</v>
      </c>
      <c r="L6" s="27" t="s">
        <v>58</v>
      </c>
      <c r="M6" s="27" t="s">
        <v>58</v>
      </c>
      <c r="N6" s="27" t="s">
        <v>58</v>
      </c>
      <c r="O6" s="27" t="s">
        <v>58</v>
      </c>
      <c r="P6" s="27" t="s">
        <v>58</v>
      </c>
      <c r="Q6" s="27" t="s">
        <v>58</v>
      </c>
      <c r="R6" s="27" t="s">
        <v>58</v>
      </c>
      <c r="S6" s="27" t="s">
        <v>58</v>
      </c>
      <c r="T6" s="27" t="s">
        <v>58</v>
      </c>
      <c r="U6" s="27" t="s">
        <v>58</v>
      </c>
      <c r="V6" s="27" t="s">
        <v>58</v>
      </c>
      <c r="W6" s="27" t="s">
        <v>58</v>
      </c>
      <c r="X6" s="27" t="s">
        <v>58</v>
      </c>
    </row>
    <row r="7" spans="1:24" ht="35.25" customHeight="1" x14ac:dyDescent="0.25">
      <c r="A7" s="27">
        <v>3</v>
      </c>
      <c r="B7" s="28" t="s">
        <v>59</v>
      </c>
      <c r="C7" s="28"/>
      <c r="D7" s="20" t="s">
        <v>121</v>
      </c>
      <c r="E7" s="20" t="s">
        <v>114</v>
      </c>
      <c r="F7" s="20" t="s">
        <v>115</v>
      </c>
      <c r="G7" s="20" t="s">
        <v>116</v>
      </c>
      <c r="H7" s="20" t="s">
        <v>117</v>
      </c>
      <c r="I7" s="20" t="s">
        <v>117</v>
      </c>
      <c r="J7" s="20" t="s">
        <v>117</v>
      </c>
      <c r="K7" s="20" t="s">
        <v>140</v>
      </c>
      <c r="L7" s="20" t="s">
        <v>114</v>
      </c>
      <c r="M7" s="20" t="s">
        <v>118</v>
      </c>
      <c r="N7" s="20" t="s">
        <v>117</v>
      </c>
      <c r="O7" s="20" t="s">
        <v>116</v>
      </c>
      <c r="P7" s="20" t="s">
        <v>141</v>
      </c>
      <c r="Q7" s="20" t="s">
        <v>117</v>
      </c>
      <c r="R7" s="20" t="s">
        <v>119</v>
      </c>
      <c r="S7" s="20" t="s">
        <v>142</v>
      </c>
      <c r="T7" s="20" t="s">
        <v>120</v>
      </c>
      <c r="U7" s="20" t="s">
        <v>121</v>
      </c>
      <c r="V7" s="20" t="s">
        <v>122</v>
      </c>
      <c r="W7" s="20" t="s">
        <v>123</v>
      </c>
      <c r="X7" s="20" t="s">
        <v>143</v>
      </c>
    </row>
    <row r="8" spans="1:24" ht="52.5" customHeight="1" x14ac:dyDescent="0.25">
      <c r="A8" s="27">
        <v>4</v>
      </c>
      <c r="B8" s="28" t="s">
        <v>60</v>
      </c>
      <c r="C8" s="28"/>
      <c r="D8" s="20" t="s">
        <v>127</v>
      </c>
      <c r="E8" s="20" t="s">
        <v>124</v>
      </c>
      <c r="F8" s="20" t="s">
        <v>144</v>
      </c>
      <c r="G8" s="20" t="s">
        <v>125</v>
      </c>
      <c r="H8" s="20" t="s">
        <v>125</v>
      </c>
      <c r="I8" s="20" t="s">
        <v>125</v>
      </c>
      <c r="J8" s="20" t="s">
        <v>125</v>
      </c>
      <c r="K8" s="20" t="s">
        <v>145</v>
      </c>
      <c r="L8" s="20" t="s">
        <v>124</v>
      </c>
      <c r="M8" s="20" t="s">
        <v>126</v>
      </c>
      <c r="N8" s="20" t="s">
        <v>125</v>
      </c>
      <c r="O8" s="20" t="s">
        <v>119</v>
      </c>
      <c r="P8" s="20" t="s">
        <v>142</v>
      </c>
      <c r="Q8" s="20" t="s">
        <v>125</v>
      </c>
      <c r="R8" s="20" t="s">
        <v>127</v>
      </c>
      <c r="S8" s="20" t="s">
        <v>146</v>
      </c>
      <c r="T8" s="20" t="s">
        <v>147</v>
      </c>
      <c r="U8" s="20" t="s">
        <v>148</v>
      </c>
      <c r="V8" s="20" t="s">
        <v>149</v>
      </c>
      <c r="W8" s="20" t="s">
        <v>127</v>
      </c>
      <c r="X8" s="20" t="s">
        <v>150</v>
      </c>
    </row>
    <row r="9" spans="1:24" ht="95.25" customHeight="1" x14ac:dyDescent="0.25">
      <c r="A9" s="33" t="s">
        <v>32</v>
      </c>
      <c r="B9" s="29" t="s">
        <v>151</v>
      </c>
      <c r="C9" s="29"/>
      <c r="D9" s="21">
        <f>SUM(E9:Y9)</f>
        <v>22984.7</v>
      </c>
      <c r="E9" s="21">
        <f>SUM(E10:E12)</f>
        <v>554.69999999999993</v>
      </c>
      <c r="F9" s="21">
        <f>SUM(F10:F12)</f>
        <v>3250.5</v>
      </c>
      <c r="G9" s="21">
        <f>SUM(G10:G12)</f>
        <v>1574.1999999999998</v>
      </c>
      <c r="H9" s="21">
        <f>SUM(H10:H12)</f>
        <v>35.6</v>
      </c>
      <c r="I9" s="21">
        <f>SUM(I10:I12)</f>
        <v>34.700000000000003</v>
      </c>
      <c r="J9" s="21">
        <f>SUM(J10:J12)</f>
        <v>140.4</v>
      </c>
      <c r="K9" s="21">
        <f>SUM(K10:K12)</f>
        <v>99.3</v>
      </c>
      <c r="L9" s="21">
        <f>SUM(L10:L12)</f>
        <v>400</v>
      </c>
      <c r="M9" s="21">
        <f>SUM(M10:M12)</f>
        <v>300.5</v>
      </c>
      <c r="N9" s="21">
        <f>SUM(N10:N12)</f>
        <v>47.9</v>
      </c>
      <c r="O9" s="21">
        <f>SUM(O10:O12)</f>
        <v>978.8</v>
      </c>
      <c r="P9" s="21">
        <f>SUM(P10:P12)</f>
        <v>240.6</v>
      </c>
      <c r="Q9" s="21">
        <f>SUM(Q10:Q12)</f>
        <v>275.5</v>
      </c>
      <c r="R9" s="21">
        <f>SUM(R10:R12)</f>
        <v>11278.6</v>
      </c>
      <c r="S9" s="21">
        <f>SUM(S10:S12)</f>
        <v>8.4</v>
      </c>
      <c r="T9" s="21">
        <f>SUM(T10:T12)</f>
        <v>976.1</v>
      </c>
      <c r="U9" s="21">
        <f>SUM(U10:U12)</f>
        <v>930</v>
      </c>
      <c r="V9" s="21">
        <f>SUM(V10:V12)</f>
        <v>63.5</v>
      </c>
      <c r="W9" s="21">
        <f>SUM(W10:W12)</f>
        <v>1654.9</v>
      </c>
      <c r="X9" s="21">
        <f>SUM(X10:X12)</f>
        <v>140.5</v>
      </c>
    </row>
    <row r="10" spans="1:24" ht="29.25" customHeight="1" x14ac:dyDescent="0.25">
      <c r="A10" s="27" t="s">
        <v>33</v>
      </c>
      <c r="B10" s="35" t="s">
        <v>61</v>
      </c>
      <c r="C10" s="35"/>
      <c r="D10" s="22">
        <f>SUM(E10:Y10)</f>
        <v>17460.810000000001</v>
      </c>
      <c r="E10" s="18">
        <v>30.81</v>
      </c>
      <c r="F10" s="18">
        <v>2117.4</v>
      </c>
      <c r="G10" s="18">
        <v>472.4</v>
      </c>
      <c r="H10" s="18">
        <v>0</v>
      </c>
      <c r="I10" s="18">
        <v>0</v>
      </c>
      <c r="J10" s="18">
        <v>0</v>
      </c>
      <c r="K10" s="18">
        <v>99.3</v>
      </c>
      <c r="L10" s="18">
        <v>400</v>
      </c>
      <c r="M10" s="18">
        <v>300.5</v>
      </c>
      <c r="N10" s="18">
        <v>0</v>
      </c>
      <c r="O10" s="18">
        <v>361.3</v>
      </c>
      <c r="P10" s="18">
        <v>240.6</v>
      </c>
      <c r="Q10" s="18">
        <v>0</v>
      </c>
      <c r="R10" s="18">
        <v>10034.9</v>
      </c>
      <c r="S10" s="18">
        <v>8.4</v>
      </c>
      <c r="T10" s="18">
        <v>976.1</v>
      </c>
      <c r="U10" s="18">
        <v>560.20000000000005</v>
      </c>
      <c r="V10" s="18">
        <v>63.5</v>
      </c>
      <c r="W10" s="18">
        <v>1654.9</v>
      </c>
      <c r="X10" s="18">
        <v>140.5</v>
      </c>
    </row>
    <row r="11" spans="1:24" ht="39" customHeight="1" x14ac:dyDescent="0.25">
      <c r="A11" s="27" t="s">
        <v>62</v>
      </c>
      <c r="B11" s="35" t="s">
        <v>63</v>
      </c>
      <c r="C11" s="35"/>
      <c r="D11" s="22">
        <f>SUM(E11:Y11)</f>
        <v>523.89</v>
      </c>
      <c r="E11" s="18">
        <v>523.89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</row>
    <row r="12" spans="1:24" x14ac:dyDescent="0.25">
      <c r="A12" s="27" t="s">
        <v>64</v>
      </c>
      <c r="B12" s="35" t="s">
        <v>65</v>
      </c>
      <c r="C12" s="35"/>
      <c r="D12" s="22">
        <f>SUM(E12:Y12)</f>
        <v>5000</v>
      </c>
      <c r="E12" s="18">
        <v>0</v>
      </c>
      <c r="F12" s="18">
        <v>1133.0999999999999</v>
      </c>
      <c r="G12" s="18">
        <v>1101.8</v>
      </c>
      <c r="H12" s="18">
        <v>35.6</v>
      </c>
      <c r="I12" s="18">
        <v>34.700000000000003</v>
      </c>
      <c r="J12" s="18">
        <v>140.4</v>
      </c>
      <c r="K12" s="18">
        <v>0</v>
      </c>
      <c r="L12" s="18">
        <v>0</v>
      </c>
      <c r="M12" s="18">
        <v>0</v>
      </c>
      <c r="N12" s="18">
        <v>47.9</v>
      </c>
      <c r="O12" s="18">
        <v>617.5</v>
      </c>
      <c r="P12" s="18">
        <v>0</v>
      </c>
      <c r="Q12" s="18">
        <v>275.5</v>
      </c>
      <c r="R12" s="18">
        <v>1243.7</v>
      </c>
      <c r="S12" s="18">
        <v>0</v>
      </c>
      <c r="T12" s="18">
        <v>0</v>
      </c>
      <c r="U12" s="18">
        <v>369.8</v>
      </c>
      <c r="V12" s="18">
        <v>0</v>
      </c>
      <c r="W12" s="18">
        <v>0</v>
      </c>
      <c r="X12" s="18">
        <v>0</v>
      </c>
    </row>
    <row r="13" spans="1:24" ht="96" customHeight="1" x14ac:dyDescent="0.25">
      <c r="A13" s="33" t="s">
        <v>34</v>
      </c>
      <c r="B13" s="29" t="s">
        <v>152</v>
      </c>
      <c r="C13" s="29"/>
      <c r="D13" s="21">
        <f>SUM(E13:Y13)</f>
        <v>3983.5</v>
      </c>
      <c r="E13" s="21">
        <f>SUM(E14:E16)</f>
        <v>0</v>
      </c>
      <c r="F13" s="21">
        <f>SUM(F14:F16)</f>
        <v>2117.4</v>
      </c>
      <c r="G13" s="21">
        <f>SUM(G14:G16)</f>
        <v>0</v>
      </c>
      <c r="H13" s="21">
        <f>SUM(H14:H16)</f>
        <v>0</v>
      </c>
      <c r="I13" s="21">
        <f>SUM(I14:I16)</f>
        <v>0</v>
      </c>
      <c r="J13" s="21">
        <f>SUM(J14:J16)</f>
        <v>0</v>
      </c>
      <c r="K13" s="21">
        <f>SUM(K14:K16)</f>
        <v>99.3</v>
      </c>
      <c r="L13" s="21">
        <f>SUM(L14:L16)</f>
        <v>0</v>
      </c>
      <c r="M13" s="21">
        <f>SUM(M14:M16)</f>
        <v>0</v>
      </c>
      <c r="N13" s="21">
        <f>SUM(N14:N16)</f>
        <v>0</v>
      </c>
      <c r="O13" s="21">
        <f>SUM(O14:O16)</f>
        <v>0</v>
      </c>
      <c r="P13" s="21">
        <f>SUM(P14:P16)</f>
        <v>240.6</v>
      </c>
      <c r="Q13" s="21">
        <f>SUM(Q14:Q16)</f>
        <v>0</v>
      </c>
      <c r="R13" s="21">
        <f>SUM(R14:R16)</f>
        <v>1028.7</v>
      </c>
      <c r="S13" s="21">
        <f>SUM(S14:S16)</f>
        <v>8.4</v>
      </c>
      <c r="T13" s="21">
        <f>SUM(T14:T16)</f>
        <v>185.1</v>
      </c>
      <c r="U13" s="21">
        <f>SUM(U14:U16)</f>
        <v>0</v>
      </c>
      <c r="V13" s="21">
        <f>SUM(V14:V16)</f>
        <v>13.9</v>
      </c>
      <c r="W13" s="21">
        <f>SUM(W14:W16)</f>
        <v>149.6</v>
      </c>
      <c r="X13" s="21">
        <f>SUM(X14:X16)</f>
        <v>140.5</v>
      </c>
    </row>
    <row r="14" spans="1:24" ht="42.75" customHeight="1" x14ac:dyDescent="0.25">
      <c r="A14" s="27" t="s">
        <v>66</v>
      </c>
      <c r="B14" s="35" t="s">
        <v>61</v>
      </c>
      <c r="C14" s="35"/>
      <c r="D14" s="22">
        <f>SUM(E14:Y14)</f>
        <v>3983.5</v>
      </c>
      <c r="E14" s="18">
        <v>0</v>
      </c>
      <c r="F14" s="18">
        <v>2117.4</v>
      </c>
      <c r="G14" s="18">
        <v>0</v>
      </c>
      <c r="H14" s="18">
        <v>0</v>
      </c>
      <c r="I14" s="18">
        <v>0</v>
      </c>
      <c r="J14" s="18">
        <v>0</v>
      </c>
      <c r="K14" s="18">
        <v>99.3</v>
      </c>
      <c r="L14" s="18">
        <v>0</v>
      </c>
      <c r="M14" s="18">
        <v>0</v>
      </c>
      <c r="N14" s="18">
        <v>0</v>
      </c>
      <c r="O14" s="18">
        <v>0</v>
      </c>
      <c r="P14" s="18">
        <v>240.6</v>
      </c>
      <c r="Q14" s="18">
        <v>0</v>
      </c>
      <c r="R14" s="18">
        <v>1028.7</v>
      </c>
      <c r="S14" s="18">
        <v>8.4</v>
      </c>
      <c r="T14" s="18">
        <v>185.1</v>
      </c>
      <c r="U14" s="18">
        <v>0</v>
      </c>
      <c r="V14" s="18">
        <v>13.9</v>
      </c>
      <c r="W14" s="18">
        <v>149.6</v>
      </c>
      <c r="X14" s="18">
        <v>140.5</v>
      </c>
    </row>
    <row r="15" spans="1:24" ht="30.75" customHeight="1" x14ac:dyDescent="0.25">
      <c r="A15" s="27" t="s">
        <v>67</v>
      </c>
      <c r="B15" s="35" t="s">
        <v>63</v>
      </c>
      <c r="C15" s="35"/>
      <c r="D15" s="22">
        <f>SUM(E15:Y15)</f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</row>
    <row r="16" spans="1:24" ht="33.75" customHeight="1" x14ac:dyDescent="0.25">
      <c r="A16" s="27" t="s">
        <v>68</v>
      </c>
      <c r="B16" s="35" t="s">
        <v>65</v>
      </c>
      <c r="C16" s="35"/>
      <c r="D16" s="22">
        <f>SUM(E16:Y16)</f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</row>
    <row r="17" spans="1:24" ht="69" customHeight="1" x14ac:dyDescent="0.25">
      <c r="A17" s="33" t="s">
        <v>36</v>
      </c>
      <c r="B17" s="29" t="s">
        <v>69</v>
      </c>
      <c r="C17" s="29"/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7" t="s">
        <v>58</v>
      </c>
      <c r="N17" s="27" t="s">
        <v>58</v>
      </c>
      <c r="O17" s="27" t="s">
        <v>58</v>
      </c>
      <c r="P17" s="27" t="s">
        <v>58</v>
      </c>
      <c r="Q17" s="27" t="s">
        <v>58</v>
      </c>
      <c r="R17" s="27" t="s">
        <v>58</v>
      </c>
      <c r="S17" s="27" t="s">
        <v>58</v>
      </c>
      <c r="T17" s="27" t="s">
        <v>58</v>
      </c>
      <c r="U17" s="27" t="s">
        <v>58</v>
      </c>
      <c r="V17" s="27" t="s">
        <v>58</v>
      </c>
      <c r="W17" s="27" t="s">
        <v>58</v>
      </c>
      <c r="X17" s="27" t="s">
        <v>58</v>
      </c>
    </row>
    <row r="18" spans="1:24" ht="53.25" customHeight="1" x14ac:dyDescent="0.25">
      <c r="A18" s="36" t="s">
        <v>153</v>
      </c>
      <c r="B18" s="30" t="s">
        <v>154</v>
      </c>
      <c r="C18" s="37" t="s">
        <v>155</v>
      </c>
      <c r="D18" s="18">
        <v>6.5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7" t="s">
        <v>58</v>
      </c>
      <c r="N18" s="27" t="s">
        <v>58</v>
      </c>
      <c r="O18" s="27" t="s">
        <v>58</v>
      </c>
      <c r="P18" s="27" t="s">
        <v>58</v>
      </c>
      <c r="Q18" s="27" t="s">
        <v>58</v>
      </c>
      <c r="R18" s="27" t="s">
        <v>58</v>
      </c>
      <c r="S18" s="27" t="s">
        <v>58</v>
      </c>
      <c r="T18" s="27" t="s">
        <v>58</v>
      </c>
      <c r="U18" s="27" t="s">
        <v>58</v>
      </c>
      <c r="V18" s="27" t="s">
        <v>58</v>
      </c>
      <c r="W18" s="27" t="s">
        <v>58</v>
      </c>
      <c r="X18" s="27" t="s">
        <v>58</v>
      </c>
    </row>
    <row r="19" spans="1:24" ht="75" x14ac:dyDescent="0.25">
      <c r="A19" s="36"/>
      <c r="B19" s="30"/>
      <c r="C19" s="37" t="s">
        <v>156</v>
      </c>
      <c r="D19" s="18">
        <v>9.6</v>
      </c>
      <c r="E19" s="27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27" t="s">
        <v>58</v>
      </c>
      <c r="O19" s="27" t="s">
        <v>58</v>
      </c>
      <c r="P19" s="27" t="s">
        <v>58</v>
      </c>
      <c r="Q19" s="27" t="s">
        <v>58</v>
      </c>
      <c r="R19" s="27" t="s">
        <v>58</v>
      </c>
      <c r="S19" s="27" t="s">
        <v>58</v>
      </c>
      <c r="T19" s="27" t="s">
        <v>58</v>
      </c>
      <c r="U19" s="27" t="s">
        <v>58</v>
      </c>
      <c r="V19" s="27" t="s">
        <v>58</v>
      </c>
      <c r="W19" s="27" t="s">
        <v>58</v>
      </c>
      <c r="X19" s="27" t="s">
        <v>58</v>
      </c>
    </row>
    <row r="20" spans="1:24" ht="45" x14ac:dyDescent="0.25">
      <c r="A20" s="36" t="s">
        <v>157</v>
      </c>
      <c r="B20" s="30" t="s">
        <v>158</v>
      </c>
      <c r="C20" s="37" t="s">
        <v>155</v>
      </c>
      <c r="D20" s="18">
        <v>10</v>
      </c>
      <c r="E20" s="18">
        <v>10</v>
      </c>
      <c r="F20" s="18">
        <v>10</v>
      </c>
      <c r="G20" s="18">
        <v>10</v>
      </c>
      <c r="H20" s="18">
        <v>10</v>
      </c>
      <c r="I20" s="18">
        <v>10</v>
      </c>
      <c r="J20" s="18">
        <v>10</v>
      </c>
      <c r="K20" s="18">
        <v>10</v>
      </c>
      <c r="L20" s="18">
        <v>10</v>
      </c>
      <c r="M20" s="18">
        <v>10</v>
      </c>
      <c r="N20" s="18">
        <v>10</v>
      </c>
      <c r="O20" s="18">
        <v>10</v>
      </c>
      <c r="P20" s="18">
        <v>10</v>
      </c>
      <c r="Q20" s="18">
        <v>10</v>
      </c>
      <c r="R20" s="18">
        <v>10</v>
      </c>
      <c r="S20" s="18">
        <v>10</v>
      </c>
      <c r="T20" s="18">
        <v>10</v>
      </c>
      <c r="U20" s="18">
        <v>10</v>
      </c>
      <c r="V20" s="18">
        <v>10</v>
      </c>
      <c r="W20" s="18">
        <v>10</v>
      </c>
      <c r="X20" s="18">
        <v>10</v>
      </c>
    </row>
    <row r="21" spans="1:24" ht="75" x14ac:dyDescent="0.25">
      <c r="A21" s="36"/>
      <c r="B21" s="30"/>
      <c r="C21" s="37" t="s">
        <v>156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>
        <v>10</v>
      </c>
      <c r="L21" s="18">
        <v>10</v>
      </c>
      <c r="M21" s="18">
        <v>10</v>
      </c>
      <c r="N21" s="18">
        <v>10</v>
      </c>
      <c r="O21" s="18">
        <v>10</v>
      </c>
      <c r="P21" s="18">
        <v>10</v>
      </c>
      <c r="Q21" s="18">
        <v>10</v>
      </c>
      <c r="R21" s="18">
        <v>10</v>
      </c>
      <c r="S21" s="18">
        <v>10</v>
      </c>
      <c r="T21" s="18">
        <v>10</v>
      </c>
      <c r="U21" s="18">
        <v>10</v>
      </c>
      <c r="V21" s="18">
        <v>10</v>
      </c>
      <c r="W21" s="18">
        <v>10</v>
      </c>
      <c r="X21" s="18">
        <v>10</v>
      </c>
    </row>
    <row r="22" spans="1:24" ht="45" x14ac:dyDescent="0.25">
      <c r="A22" s="36" t="s">
        <v>159</v>
      </c>
      <c r="B22" s="30" t="s">
        <v>160</v>
      </c>
      <c r="C22" s="37" t="s">
        <v>155</v>
      </c>
      <c r="D22" s="38">
        <v>51987</v>
      </c>
      <c r="E22" s="38">
        <v>51987</v>
      </c>
      <c r="F22" s="38">
        <v>51987</v>
      </c>
      <c r="G22" s="38">
        <v>51987</v>
      </c>
      <c r="H22" s="38">
        <v>51987</v>
      </c>
      <c r="I22" s="38">
        <v>51987</v>
      </c>
      <c r="J22" s="38">
        <v>51987</v>
      </c>
      <c r="K22" s="38">
        <v>50716</v>
      </c>
      <c r="L22" s="38">
        <v>51987</v>
      </c>
      <c r="M22" s="38">
        <v>51987</v>
      </c>
      <c r="N22" s="38">
        <v>51987</v>
      </c>
      <c r="O22" s="38">
        <v>51987</v>
      </c>
      <c r="P22" s="38">
        <v>50716</v>
      </c>
      <c r="Q22" s="38">
        <v>51987</v>
      </c>
      <c r="R22" s="38">
        <v>51987</v>
      </c>
      <c r="S22" s="38">
        <v>50716</v>
      </c>
      <c r="T22" s="38">
        <v>51987</v>
      </c>
      <c r="U22" s="38">
        <v>51987</v>
      </c>
      <c r="V22" s="38">
        <v>51987</v>
      </c>
      <c r="W22" s="38">
        <v>51987</v>
      </c>
      <c r="X22" s="38">
        <v>51987</v>
      </c>
    </row>
    <row r="23" spans="1:24" ht="75" x14ac:dyDescent="0.25">
      <c r="A23" s="36"/>
      <c r="B23" s="30"/>
      <c r="C23" s="37" t="s">
        <v>156</v>
      </c>
      <c r="D23" s="38">
        <v>49707</v>
      </c>
      <c r="E23" s="38">
        <v>49707</v>
      </c>
      <c r="F23" s="38">
        <v>49707</v>
      </c>
      <c r="G23" s="38">
        <v>49707</v>
      </c>
      <c r="H23" s="38">
        <v>49707</v>
      </c>
      <c r="I23" s="38">
        <v>49707</v>
      </c>
      <c r="J23" s="38">
        <v>49707</v>
      </c>
      <c r="K23" s="38">
        <v>49707</v>
      </c>
      <c r="L23" s="38">
        <v>49707</v>
      </c>
      <c r="M23" s="38">
        <v>49707</v>
      </c>
      <c r="N23" s="38">
        <v>49707</v>
      </c>
      <c r="O23" s="38">
        <v>49707</v>
      </c>
      <c r="P23" s="38">
        <v>49707</v>
      </c>
      <c r="Q23" s="38">
        <v>49707</v>
      </c>
      <c r="R23" s="38">
        <v>49707</v>
      </c>
      <c r="S23" s="38">
        <v>49707</v>
      </c>
      <c r="T23" s="38">
        <v>49707</v>
      </c>
      <c r="U23" s="38">
        <v>49707</v>
      </c>
      <c r="V23" s="38">
        <v>49707</v>
      </c>
      <c r="W23" s="38">
        <v>49707</v>
      </c>
      <c r="X23" s="38">
        <v>49707</v>
      </c>
    </row>
  </sheetData>
  <mergeCells count="22">
    <mergeCell ref="A22:A23"/>
    <mergeCell ref="B22:B23"/>
    <mergeCell ref="A1:X1"/>
    <mergeCell ref="B17:C17"/>
    <mergeCell ref="A18:A19"/>
    <mergeCell ref="B18:B19"/>
    <mergeCell ref="A20:A21"/>
    <mergeCell ref="B20:B21"/>
    <mergeCell ref="B13:C13"/>
    <mergeCell ref="B14:C14"/>
    <mergeCell ref="B15:C15"/>
    <mergeCell ref="B16:C16"/>
    <mergeCell ref="B12:C1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dataValidations count="8">
    <dataValidation type="list" allowBlank="1" showInputMessage="1" showErrorMessage="1" error="Выберите значение из списка" prompt="Выберите значение из списка" sqref="B10:C12 B14:C16">
      <formula1>source_of_funding</formula1>
    </dataValidation>
    <dataValidation type="decimal" allowBlank="1" showInputMessage="1" showErrorMessage="1" error="Значение должно быть дейсвительным числом" sqref="D18:D21 E10:X12 E14:X16 E20:X21">
      <formula1>-99999999999</formula1>
      <formula2>999999999999</formula2>
    </dataValidation>
    <dataValidation type="decimal" allowBlank="1" showInputMessage="1" showErrorMessage="1" sqref="D9:X9 D13:X13">
      <formula1>-99999999999</formula1>
      <formula2>999999999999</formula2>
    </dataValidation>
    <dataValidation type="textLength" operator="lessThanOrEqual" allowBlank="1" showInputMessage="1" showErrorMessage="1" errorTitle="Ошибка" error="Допускается ввод не более 900 символов!" sqref="D5:X5">
      <formula1>900</formula1>
    </dataValidation>
    <dataValidation type="list" allowBlank="1" showDropDown="1" showInputMessage="1" showErrorMessage="1" error="для выбора выполните двойной щелчок по ячейке" prompt="Выберите значение из календаря, выполнив двойной щелчок левой кнопки мыши по ячейке." sqref="D7:X8">
      <formula1>"a"</formula1>
    </dataValidation>
    <dataValidation type="decimal" allowBlank="1" showErrorMessage="1" errorTitle="Ошибка" error="Допускается ввод только неотрицательных чисел!" sqref="D10:D12 D14:D16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D6">
      <formula1>objective_of_IPR</formula1>
    </dataValidation>
    <dataValidation type="whole" allowBlank="1" showErrorMessage="1" errorTitle="Ошибка" error="Допускается ввод только неотрицательных целых чисел!" sqref="D22:X23">
      <formula1>0</formula1>
      <formula2>9.99999999999999E+23</formula2>
    </dataValidation>
  </dataValidations>
  <pageMargins left="0.51181102362204722" right="0.5118110236220472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ТБО показатели</vt:lpstr>
      <vt:lpstr>ТБО показатели (2)</vt:lpstr>
      <vt:lpstr>ТБО показатели (3)</vt:lpstr>
      <vt:lpstr>ТБО инвестиции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2015-03-02T04:54:08Z</dcterms:modified>
</cp:coreProperties>
</file>